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<sst xmlns="http://schemas.openxmlformats.org/spreadsheetml/2006/main" count="124" uniqueCount="38">
  <si>
    <t>CAS HUNEDOARA</t>
  </si>
  <si>
    <t>Serviciul Evaluare - Contractare</t>
  </si>
  <si>
    <t>Nr. Crt</t>
  </si>
  <si>
    <t>Nr. Contr</t>
  </si>
  <si>
    <t>NUME SPITAL</t>
  </si>
  <si>
    <t>DIALIZA</t>
  </si>
  <si>
    <t>hemodializa</t>
  </si>
  <si>
    <t>hemodiafiltrare</t>
  </si>
  <si>
    <t>dializa peritoneala</t>
  </si>
  <si>
    <t>TOTAL</t>
  </si>
  <si>
    <t>2.13-III</t>
  </si>
  <si>
    <t>Spitalul Judetean de Urgenta Deva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</si>
  <si>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</si>
  <si>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</si>
  <si>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</si>
  <si>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</si>
  <si>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</si>
  <si>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</si>
  <si>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</si>
  <si>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</si>
  <si>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</si>
  <si>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</si>
  <si>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</si>
  <si>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</si>
  <si>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</si>
  <si>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</si>
  <si>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</si>
  <si>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</si>
  <si>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</si>
  <si>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</si>
  <si>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</si>
  <si>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</si>
  <si>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</si>
  <si>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</si>
  <si>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</si>
  <si>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</si>
  <si>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TOTAL 2018</t>
  </si>
  <si>
    <t>SUME CONTRACTATE DIALIZA - AN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</si>
</sst>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" xfId="19" applyNumberFormat="1" applyFont="1" applyFill="1" applyBorder="1" applyAlignment="1">
      <alignment vertical="center" wrapText="1"/>
      <protection/>
    </xf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horizontal="right"/>
      <protection/>
    </xf>
    <xf numFmtId="49" fontId="2" fillId="0" borderId="7" xfId="19" applyNumberFormat="1" applyFont="1" applyFill="1" applyBorder="1" applyAlignment="1">
      <alignment horizontal="right"/>
      <protection/>
    </xf>
    <xf numFmtId="4" fontId="2" fillId="0" borderId="7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2" fillId="0" borderId="9" xfId="19" applyFont="1" applyFill="1" applyBorder="1" applyAlignment="1">
      <alignment horizontal="right"/>
      <protection/>
    </xf>
    <xf numFmtId="49" fontId="2" fillId="0" borderId="10" xfId="19" applyNumberFormat="1" applyFont="1" applyFill="1" applyBorder="1" applyAlignment="1">
      <alignment horizontal="right"/>
      <protection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2" xfId="19" applyFont="1" applyFill="1" applyBorder="1" applyAlignment="1">
      <alignment horizontal="right"/>
      <protection/>
    </xf>
    <xf numFmtId="49" fontId="2" fillId="0" borderId="1" xfId="19" applyNumberFormat="1" applyFont="1" applyFill="1" applyBorder="1" applyAlignment="1">
      <alignment horizontal="right"/>
      <protection/>
    </xf>
    <xf numFmtId="49" fontId="2" fillId="0" borderId="13" xfId="19" applyNumberFormat="1" applyFont="1" applyFill="1" applyBorder="1" applyAlignment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2" fillId="0" borderId="0" xfId="19" applyNumberFormat="1" applyFont="1" applyFill="1" applyBorder="1" applyAlignment="1">
      <alignment horizontal="right"/>
      <protection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7" xfId="19" applyFont="1" applyFill="1" applyBorder="1" applyAlignment="1">
      <alignment horizontal="center" vertical="center" wrapTex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1" fillId="0" borderId="17" xfId="19" applyFont="1" applyFill="1" applyBorder="1" applyAlignment="1">
      <alignment horizontal="center" vertical="center" wrapText="1"/>
      <protection/>
    </xf>
    <xf numFmtId="0" fontId="1" fillId="0" borderId="14" xfId="19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5" xfId="19" applyNumberFormat="1" applyFont="1" applyFill="1" applyBorder="1" applyAlignment="1">
      <alignment horizontal="center"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0" fontId="1" fillId="0" borderId="12" xfId="19" applyFont="1" applyFill="1" applyBorder="1" applyAlignment="1">
      <alignment horizontal="center" vertical="center" wrapText="1"/>
      <protection/>
    </xf>
    <xf numFmtId="49" fontId="1" fillId="0" borderId="4" xfId="19" applyNumberFormat="1" applyFont="1" applyFill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J115" sqref="J115"/>
    </sheetView>
  </sheetViews>
  <sheetFormatPr defaultColWidth="8.8515625" defaultRowHeight="12.75"/>
  <cols>
    <col min="1" max="1" width="3.28125" style="2" customWidth="1"/>
    <col min="2" max="2" width="8.8515625" style="2" customWidth="1"/>
    <col min="3" max="3" width="13.57421875" style="2" customWidth="1"/>
    <col min="4" max="4" width="11.00390625" style="2" customWidth="1"/>
    <col min="5" max="5" width="12.8515625" style="3" bestFit="1" customWidth="1"/>
    <col min="6" max="6" width="13.57421875" style="3" customWidth="1"/>
    <col min="7" max="8" width="12.28125" style="3" bestFit="1" customWidth="1"/>
    <col min="9" max="16384" width="8.8515625" style="2" customWidth="1"/>
  </cols>
  <sheetData>
    <row r="1" ht="12">
      <c r="A1" s="1" t="s">
        <v>0</v>
      </c>
    </row>
    <row r="2" ht="12">
      <c r="A2" s="4" t="s">
        <v>1</v>
      </c>
    </row>
    <row r="4" ht="12.75" thickBot="1">
      <c r="C4" s="4" t="s">
        <v>37</v>
      </c>
    </row>
    <row r="5" spans="1:8" ht="36" customHeight="1">
      <c r="A5" s="41" t="s">
        <v>2</v>
      </c>
      <c r="B5" s="43" t="s">
        <v>3</v>
      </c>
      <c r="C5" s="32" t="s">
        <v>4</v>
      </c>
      <c r="D5" s="32"/>
      <c r="E5" s="39" t="s">
        <v>5</v>
      </c>
      <c r="F5" s="39"/>
      <c r="G5" s="39"/>
      <c r="H5" s="40"/>
    </row>
    <row r="6" spans="1:8" ht="24.75" thickBot="1">
      <c r="A6" s="42"/>
      <c r="B6" s="44"/>
      <c r="C6" s="35"/>
      <c r="D6" s="35"/>
      <c r="E6" s="5" t="s">
        <v>6</v>
      </c>
      <c r="F6" s="6" t="s">
        <v>7</v>
      </c>
      <c r="G6" s="6" t="s">
        <v>8</v>
      </c>
      <c r="H6" s="7" t="s">
        <v>9</v>
      </c>
    </row>
    <row r="7" spans="1:8" ht="12">
      <c r="A7" s="8">
        <v>1</v>
      </c>
      <c r="B7" s="9" t="s">
        <v>10</v>
      </c>
      <c r="C7" s="36" t="s">
        <v>11</v>
      </c>
      <c r="D7" s="10" t="s">
        <v>12</v>
      </c>
      <c r="E7" s="10">
        <v>194432</v>
      </c>
      <c r="F7" s="10"/>
      <c r="G7" s="10">
        <v>13335</v>
      </c>
      <c r="H7" s="11">
        <f>E7+F7+G7</f>
        <v>207767</v>
      </c>
    </row>
    <row r="8" spans="1:8" ht="12">
      <c r="A8" s="12"/>
      <c r="B8" s="13"/>
      <c r="C8" s="37"/>
      <c r="D8" s="14" t="s">
        <v>13</v>
      </c>
      <c r="E8" s="14">
        <v>175584</v>
      </c>
      <c r="F8" s="14"/>
      <c r="G8" s="14">
        <v>13335</v>
      </c>
      <c r="H8" s="15">
        <f>E8+F8+G8</f>
        <v>188919</v>
      </c>
    </row>
    <row r="9" spans="1:8" ht="12">
      <c r="A9" s="12"/>
      <c r="B9" s="13"/>
      <c r="C9" s="37"/>
      <c r="D9" s="14" t="s">
        <v>14</v>
      </c>
      <c r="E9" s="14">
        <f>248992-57536</f>
        <v>191456</v>
      </c>
      <c r="F9" s="14"/>
      <c r="G9" s="14">
        <v>13335</v>
      </c>
      <c r="H9" s="15">
        <f>E9+F9+G9</f>
        <v>204791</v>
      </c>
    </row>
    <row r="10" spans="1:8" ht="12">
      <c r="A10" s="12"/>
      <c r="B10" s="13"/>
      <c r="C10" s="37"/>
      <c r="D10" s="14" t="s">
        <v>15</v>
      </c>
      <c r="E10" s="16">
        <f>SUM(E7:E9)</f>
        <v>561472</v>
      </c>
      <c r="F10" s="16">
        <f>SUM(F7:F9)</f>
        <v>0</v>
      </c>
      <c r="G10" s="16">
        <f>SUM(G7:G9)</f>
        <v>40005</v>
      </c>
      <c r="H10" s="17">
        <f>SUM(H7:H9)</f>
        <v>601477</v>
      </c>
    </row>
    <row r="11" spans="1:8" ht="12">
      <c r="A11" s="12"/>
      <c r="B11" s="13"/>
      <c r="C11" s="37"/>
      <c r="D11" s="14" t="s">
        <v>16</v>
      </c>
      <c r="E11" s="14">
        <v>619008</v>
      </c>
      <c r="F11" s="14"/>
      <c r="G11" s="14">
        <v>40005</v>
      </c>
      <c r="H11" s="15">
        <f>E11+F11+G11</f>
        <v>659013</v>
      </c>
    </row>
    <row r="12" spans="1:8" ht="12.75">
      <c r="A12" s="12"/>
      <c r="B12" s="13"/>
      <c r="C12" s="37"/>
      <c r="D12" s="14" t="s">
        <v>17</v>
      </c>
      <c r="E12" s="22"/>
      <c r="F12" s="14"/>
      <c r="G12" s="14"/>
      <c r="H12" s="15">
        <f>E12+F12+G12</f>
        <v>0</v>
      </c>
    </row>
    <row r="13" spans="1:8" ht="12.75">
      <c r="A13" s="12"/>
      <c r="B13" s="13"/>
      <c r="C13" s="37"/>
      <c r="D13" s="14" t="s">
        <v>18</v>
      </c>
      <c r="E13" s="22"/>
      <c r="F13" s="14"/>
      <c r="G13" s="14"/>
      <c r="H13" s="15">
        <f>E13+F13+G13</f>
        <v>0</v>
      </c>
    </row>
    <row r="14" spans="1:8" ht="12">
      <c r="A14" s="12"/>
      <c r="B14" s="13"/>
      <c r="C14" s="37"/>
      <c r="D14" s="14" t="s">
        <v>19</v>
      </c>
      <c r="E14" s="16">
        <f>SUM(E11:E13)</f>
        <v>619008</v>
      </c>
      <c r="F14" s="16">
        <f>SUM(F11:F13)</f>
        <v>0</v>
      </c>
      <c r="G14" s="16">
        <f>SUM(G11:G13)</f>
        <v>40005</v>
      </c>
      <c r="H14" s="17">
        <f>SUM(H11:H13)</f>
        <v>659013</v>
      </c>
    </row>
    <row r="15" spans="1:8" ht="12.75">
      <c r="A15" s="12"/>
      <c r="B15" s="13"/>
      <c r="C15" s="37"/>
      <c r="D15" s="14" t="s">
        <v>20</v>
      </c>
      <c r="E15" s="22">
        <v>523776</v>
      </c>
      <c r="F15" s="14"/>
      <c r="G15" s="14">
        <v>80010</v>
      </c>
      <c r="H15" s="15">
        <f>E15+F15+G15</f>
        <v>603786</v>
      </c>
    </row>
    <row r="16" spans="1:8" ht="12.75">
      <c r="A16" s="12"/>
      <c r="B16" s="13"/>
      <c r="C16" s="37"/>
      <c r="D16" s="14" t="s">
        <v>21</v>
      </c>
      <c r="E16" s="22"/>
      <c r="F16" s="14"/>
      <c r="G16" s="14"/>
      <c r="H16" s="15">
        <f>E16+F16+G16</f>
        <v>0</v>
      </c>
    </row>
    <row r="17" spans="1:8" ht="12.75">
      <c r="A17" s="12"/>
      <c r="B17" s="13"/>
      <c r="C17" s="37"/>
      <c r="D17" s="14" t="s">
        <v>22</v>
      </c>
      <c r="E17" s="22"/>
      <c r="F17" s="14"/>
      <c r="G17" s="14"/>
      <c r="H17" s="15">
        <f>E17+F17+G17</f>
        <v>0</v>
      </c>
    </row>
    <row r="18" spans="1:8" ht="12">
      <c r="A18" s="12"/>
      <c r="B18" s="13"/>
      <c r="C18" s="37"/>
      <c r="D18" s="14" t="s">
        <v>23</v>
      </c>
      <c r="E18" s="16">
        <f>SUM(E15:E17)</f>
        <v>523776</v>
      </c>
      <c r="F18" s="16">
        <f>SUM(F15:F17)</f>
        <v>0</v>
      </c>
      <c r="G18" s="16">
        <f>SUM(G15:G17)</f>
        <v>80010</v>
      </c>
      <c r="H18" s="17">
        <f>SUM(H15:H17)</f>
        <v>603786</v>
      </c>
    </row>
    <row r="19" spans="1:8" ht="12.75">
      <c r="A19" s="12"/>
      <c r="B19" s="13"/>
      <c r="C19" s="37"/>
      <c r="D19" s="14" t="s">
        <v>24</v>
      </c>
      <c r="E19" s="22"/>
      <c r="F19" s="14"/>
      <c r="G19" s="14"/>
      <c r="H19" s="15">
        <f>E19+F19+G19</f>
        <v>0</v>
      </c>
    </row>
    <row r="20" spans="1:8" ht="12.75">
      <c r="A20" s="12"/>
      <c r="B20" s="13"/>
      <c r="C20" s="37"/>
      <c r="D20" s="14" t="s">
        <v>25</v>
      </c>
      <c r="E20" s="22"/>
      <c r="F20" s="14"/>
      <c r="G20" s="14"/>
      <c r="H20" s="15">
        <f>E20+F20+G20</f>
        <v>0</v>
      </c>
    </row>
    <row r="21" spans="1:8" ht="12.75">
      <c r="A21" s="12"/>
      <c r="B21" s="13"/>
      <c r="C21" s="37"/>
      <c r="D21" s="14" t="s">
        <v>26</v>
      </c>
      <c r="E21" s="22"/>
      <c r="F21" s="14"/>
      <c r="G21" s="14"/>
      <c r="H21" s="15">
        <f>E21+F21+G21</f>
        <v>0</v>
      </c>
    </row>
    <row r="22" spans="1:8" ht="12">
      <c r="A22" s="12"/>
      <c r="B22" s="13"/>
      <c r="C22" s="37"/>
      <c r="D22" s="14" t="s">
        <v>27</v>
      </c>
      <c r="E22" s="16">
        <f>SUM(E19:E21)</f>
        <v>0</v>
      </c>
      <c r="F22" s="16">
        <f>SUM(F19:F21)</f>
        <v>0</v>
      </c>
      <c r="G22" s="16">
        <f>SUM(G19:G21)</f>
        <v>0</v>
      </c>
      <c r="H22" s="17">
        <f>SUM(H19:H21)</f>
        <v>0</v>
      </c>
    </row>
    <row r="23" spans="1:8" ht="12.75" thickBot="1">
      <c r="A23" s="18"/>
      <c r="B23" s="19"/>
      <c r="C23" s="38"/>
      <c r="D23" s="20" t="s">
        <v>36</v>
      </c>
      <c r="E23" s="20">
        <f>E10+E14+E18+E22</f>
        <v>1704256</v>
      </c>
      <c r="F23" s="20">
        <f>F10+F14+F18+F22</f>
        <v>0</v>
      </c>
      <c r="G23" s="20">
        <f>G10+G14+G18+G22</f>
        <v>160020</v>
      </c>
      <c r="H23" s="21">
        <f>H10+H14+H18+H22</f>
        <v>1864276</v>
      </c>
    </row>
    <row r="24" spans="1:8" ht="12">
      <c r="A24" s="8">
        <v>2</v>
      </c>
      <c r="B24" s="9" t="s">
        <v>28</v>
      </c>
      <c r="C24" s="36" t="s">
        <v>29</v>
      </c>
      <c r="D24" s="10" t="s">
        <v>12</v>
      </c>
      <c r="E24" s="10">
        <v>73904</v>
      </c>
      <c r="F24" s="10"/>
      <c r="G24" s="10"/>
      <c r="H24" s="11">
        <f>E24+F24+G24</f>
        <v>73904</v>
      </c>
    </row>
    <row r="25" spans="1:8" ht="12">
      <c r="A25" s="12"/>
      <c r="B25" s="13"/>
      <c r="C25" s="37"/>
      <c r="D25" s="14" t="s">
        <v>13</v>
      </c>
      <c r="E25" s="14">
        <v>65472</v>
      </c>
      <c r="F25" s="14"/>
      <c r="G25" s="14"/>
      <c r="H25" s="15">
        <f>E25+F25+G25</f>
        <v>65472</v>
      </c>
    </row>
    <row r="26" spans="1:8" ht="12">
      <c r="A26" s="12"/>
      <c r="B26" s="13"/>
      <c r="C26" s="37"/>
      <c r="D26" s="14" t="s">
        <v>14</v>
      </c>
      <c r="E26" s="14">
        <v>73408</v>
      </c>
      <c r="F26" s="14"/>
      <c r="G26" s="14"/>
      <c r="H26" s="15">
        <f>E26+F26+G26</f>
        <v>73408</v>
      </c>
    </row>
    <row r="27" spans="1:8" ht="12">
      <c r="A27" s="12"/>
      <c r="B27" s="13"/>
      <c r="C27" s="37"/>
      <c r="D27" s="14" t="s">
        <v>15</v>
      </c>
      <c r="E27" s="16">
        <f>SUM(E24:E26)</f>
        <v>212784</v>
      </c>
      <c r="F27" s="16">
        <f>SUM(F24:F26)</f>
        <v>0</v>
      </c>
      <c r="G27" s="16">
        <f>SUM(G24:G26)</f>
        <v>0</v>
      </c>
      <c r="H27" s="17">
        <f>SUM(H24:H26)</f>
        <v>212784</v>
      </c>
    </row>
    <row r="28" spans="1:8" ht="12">
      <c r="A28" s="12"/>
      <c r="B28" s="13"/>
      <c r="C28" s="37"/>
      <c r="D28" s="14" t="s">
        <v>16</v>
      </c>
      <c r="E28" s="14">
        <v>212784</v>
      </c>
      <c r="F28" s="14"/>
      <c r="G28" s="14"/>
      <c r="H28" s="15">
        <f>E28+F28+G28</f>
        <v>212784</v>
      </c>
    </row>
    <row r="29" spans="1:8" ht="12.75">
      <c r="A29" s="12"/>
      <c r="B29" s="13"/>
      <c r="C29" s="37"/>
      <c r="D29" s="14" t="s">
        <v>17</v>
      </c>
      <c r="E29" s="22"/>
      <c r="F29" s="14"/>
      <c r="G29" s="14"/>
      <c r="H29" s="15">
        <f>E29+F29+G29</f>
        <v>0</v>
      </c>
    </row>
    <row r="30" spans="1:8" ht="12.75">
      <c r="A30" s="12"/>
      <c r="B30" s="13"/>
      <c r="C30" s="37"/>
      <c r="D30" s="14" t="s">
        <v>18</v>
      </c>
      <c r="E30" s="22"/>
      <c r="F30" s="14"/>
      <c r="G30" s="14"/>
      <c r="H30" s="15">
        <f>E30+F30+G30</f>
        <v>0</v>
      </c>
    </row>
    <row r="31" spans="1:8" ht="12">
      <c r="A31" s="12"/>
      <c r="B31" s="13"/>
      <c r="C31" s="37"/>
      <c r="D31" s="14" t="s">
        <v>19</v>
      </c>
      <c r="E31" s="16">
        <f>SUM(E28:E30)</f>
        <v>212784</v>
      </c>
      <c r="F31" s="16">
        <f>SUM(F28:F30)</f>
        <v>0</v>
      </c>
      <c r="G31" s="16">
        <f>SUM(G28:G30)</f>
        <v>0</v>
      </c>
      <c r="H31" s="17">
        <f>SUM(H28:H30)</f>
        <v>212784</v>
      </c>
    </row>
    <row r="32" spans="1:8" ht="12.75">
      <c r="A32" s="12"/>
      <c r="B32" s="13"/>
      <c r="C32" s="37"/>
      <c r="D32" s="14" t="s">
        <v>20</v>
      </c>
      <c r="E32" s="22">
        <v>180048</v>
      </c>
      <c r="F32" s="14"/>
      <c r="G32" s="14"/>
      <c r="H32" s="15">
        <f>E32+F32+G32</f>
        <v>180048</v>
      </c>
    </row>
    <row r="33" spans="1:8" ht="12.75">
      <c r="A33" s="12"/>
      <c r="B33" s="13"/>
      <c r="C33" s="37"/>
      <c r="D33" s="14" t="s">
        <v>21</v>
      </c>
      <c r="E33" s="22"/>
      <c r="F33" s="14"/>
      <c r="G33" s="14"/>
      <c r="H33" s="15">
        <f>E33+F33+G33</f>
        <v>0</v>
      </c>
    </row>
    <row r="34" spans="1:8" ht="12.75">
      <c r="A34" s="12"/>
      <c r="B34" s="13"/>
      <c r="C34" s="37"/>
      <c r="D34" s="14" t="s">
        <v>22</v>
      </c>
      <c r="E34" s="22"/>
      <c r="F34" s="14"/>
      <c r="G34" s="14"/>
      <c r="H34" s="15">
        <f>E34+F34+G34</f>
        <v>0</v>
      </c>
    </row>
    <row r="35" spans="1:8" ht="12">
      <c r="A35" s="12"/>
      <c r="B35" s="13"/>
      <c r="C35" s="37"/>
      <c r="D35" s="14" t="s">
        <v>23</v>
      </c>
      <c r="E35" s="16">
        <f>SUM(E32:E34)</f>
        <v>180048</v>
      </c>
      <c r="F35" s="16">
        <f>SUM(F32:F34)</f>
        <v>0</v>
      </c>
      <c r="G35" s="16">
        <f>SUM(G32:G34)</f>
        <v>0</v>
      </c>
      <c r="H35" s="17">
        <f>SUM(H32:H34)</f>
        <v>180048</v>
      </c>
    </row>
    <row r="36" spans="1:8" ht="12.75">
      <c r="A36" s="12"/>
      <c r="B36" s="13"/>
      <c r="C36" s="37"/>
      <c r="D36" s="14" t="s">
        <v>24</v>
      </c>
      <c r="E36" s="22"/>
      <c r="F36" s="14"/>
      <c r="G36" s="14"/>
      <c r="H36" s="15">
        <f>E36+F36+G36</f>
        <v>0</v>
      </c>
    </row>
    <row r="37" spans="1:8" ht="12.75">
      <c r="A37" s="12"/>
      <c r="B37" s="13"/>
      <c r="C37" s="37"/>
      <c r="D37" s="14" t="s">
        <v>25</v>
      </c>
      <c r="E37" s="22"/>
      <c r="F37" s="14"/>
      <c r="G37" s="14"/>
      <c r="H37" s="15">
        <f>E37+F37+G37</f>
        <v>0</v>
      </c>
    </row>
    <row r="38" spans="1:8" ht="12.75">
      <c r="A38" s="12"/>
      <c r="B38" s="13"/>
      <c r="C38" s="37"/>
      <c r="D38" s="14" t="s">
        <v>26</v>
      </c>
      <c r="E38" s="22"/>
      <c r="F38" s="14"/>
      <c r="G38" s="14"/>
      <c r="H38" s="15">
        <f>E38+F38+G38</f>
        <v>0</v>
      </c>
    </row>
    <row r="39" spans="1:8" ht="12">
      <c r="A39" s="12"/>
      <c r="B39" s="13"/>
      <c r="C39" s="37"/>
      <c r="D39" s="14" t="s">
        <v>27</v>
      </c>
      <c r="E39" s="16">
        <f>SUM(E36:E38)</f>
        <v>0</v>
      </c>
      <c r="F39" s="16">
        <f>SUM(F36:F38)</f>
        <v>0</v>
      </c>
      <c r="G39" s="16">
        <f>SUM(G36:G38)</f>
        <v>0</v>
      </c>
      <c r="H39" s="17">
        <f>SUM(H36:H38)</f>
        <v>0</v>
      </c>
    </row>
    <row r="40" spans="1:8" ht="12.75" thickBot="1">
      <c r="A40" s="18"/>
      <c r="B40" s="19"/>
      <c r="C40" s="38"/>
      <c r="D40" s="20" t="s">
        <v>36</v>
      </c>
      <c r="E40" s="20">
        <f>E27+E31+E35+E39</f>
        <v>605616</v>
      </c>
      <c r="F40" s="20">
        <f>F27+F31+F35+F39</f>
        <v>0</v>
      </c>
      <c r="G40" s="20">
        <f>G27+G31+G35+G39</f>
        <v>0</v>
      </c>
      <c r="H40" s="21">
        <f>H27+H31+H35+H39</f>
        <v>605616</v>
      </c>
    </row>
    <row r="41" spans="1:8" ht="12">
      <c r="A41" s="8">
        <v>3</v>
      </c>
      <c r="B41" s="9" t="s">
        <v>30</v>
      </c>
      <c r="C41" s="32" t="s">
        <v>31</v>
      </c>
      <c r="D41" s="10" t="s">
        <v>12</v>
      </c>
      <c r="E41" s="10">
        <v>127472</v>
      </c>
      <c r="F41" s="10"/>
      <c r="G41" s="10">
        <v>13335</v>
      </c>
      <c r="H41" s="11">
        <f>E41+F41+G41</f>
        <v>140807</v>
      </c>
    </row>
    <row r="42" spans="1:8" ht="12.75" customHeight="1">
      <c r="A42" s="12"/>
      <c r="B42" s="13"/>
      <c r="C42" s="33"/>
      <c r="D42" s="14" t="s">
        <v>13</v>
      </c>
      <c r="E42" s="14">
        <v>113584</v>
      </c>
      <c r="F42" s="14"/>
      <c r="G42" s="14">
        <v>13335</v>
      </c>
      <c r="H42" s="15">
        <f>E42+F42+G42</f>
        <v>126919</v>
      </c>
    </row>
    <row r="43" spans="1:8" ht="12.75" customHeight="1">
      <c r="A43" s="12"/>
      <c r="B43" s="13"/>
      <c r="C43" s="33"/>
      <c r="D43" s="14" t="s">
        <v>14</v>
      </c>
      <c r="E43" s="14">
        <f>126480-12343</f>
        <v>114137</v>
      </c>
      <c r="F43" s="14"/>
      <c r="G43" s="14">
        <v>26670</v>
      </c>
      <c r="H43" s="15">
        <f>E43+F43+G43</f>
        <v>140807</v>
      </c>
    </row>
    <row r="44" spans="1:8" ht="12.75" customHeight="1">
      <c r="A44" s="12"/>
      <c r="B44" s="13"/>
      <c r="C44" s="33"/>
      <c r="D44" s="14" t="s">
        <v>15</v>
      </c>
      <c r="E44" s="16">
        <f>SUM(E41:E43)</f>
        <v>355193</v>
      </c>
      <c r="F44" s="16">
        <f>SUM(F41:F43)</f>
        <v>0</v>
      </c>
      <c r="G44" s="16">
        <f>SUM(G41:G43)</f>
        <v>53340</v>
      </c>
      <c r="H44" s="17">
        <f>SUM(H41:H43)</f>
        <v>408533</v>
      </c>
    </row>
    <row r="45" spans="1:8" ht="12.75" customHeight="1">
      <c r="A45" s="12"/>
      <c r="B45" s="13"/>
      <c r="C45" s="33"/>
      <c r="D45" s="14" t="s">
        <v>16</v>
      </c>
      <c r="E45" s="14">
        <v>367536</v>
      </c>
      <c r="F45" s="14"/>
      <c r="G45" s="14">
        <v>53340</v>
      </c>
      <c r="H45" s="15">
        <f>E45+F45+G45</f>
        <v>420876</v>
      </c>
    </row>
    <row r="46" spans="1:8" ht="12.75">
      <c r="A46" s="12"/>
      <c r="B46" s="13"/>
      <c r="C46" s="33"/>
      <c r="D46" s="14" t="s">
        <v>17</v>
      </c>
      <c r="E46" s="22"/>
      <c r="F46" s="14"/>
      <c r="G46" s="14"/>
      <c r="H46" s="15">
        <f>E46+F46+G46</f>
        <v>0</v>
      </c>
    </row>
    <row r="47" spans="1:8" ht="12.75">
      <c r="A47" s="12"/>
      <c r="B47" s="13"/>
      <c r="C47" s="33"/>
      <c r="D47" s="14" t="s">
        <v>18</v>
      </c>
      <c r="E47" s="22"/>
      <c r="F47" s="14"/>
      <c r="G47" s="14"/>
      <c r="H47" s="15">
        <f>E47+F47+G47</f>
        <v>0</v>
      </c>
    </row>
    <row r="48" spans="1:8" ht="12.75" customHeight="1">
      <c r="A48" s="12"/>
      <c r="B48" s="13"/>
      <c r="C48" s="33"/>
      <c r="D48" s="14" t="s">
        <v>19</v>
      </c>
      <c r="E48" s="16">
        <f>SUM(E45:E47)</f>
        <v>367536</v>
      </c>
      <c r="F48" s="16">
        <f>SUM(F45:F47)</f>
        <v>0</v>
      </c>
      <c r="G48" s="16">
        <f>SUM(G45:G47)</f>
        <v>53340</v>
      </c>
      <c r="H48" s="17">
        <f>SUM(H45:H47)</f>
        <v>420876</v>
      </c>
    </row>
    <row r="49" spans="1:8" ht="12.75">
      <c r="A49" s="12"/>
      <c r="B49" s="13"/>
      <c r="C49" s="33"/>
      <c r="D49" s="14" t="s">
        <v>20</v>
      </c>
      <c r="E49" s="22">
        <v>310992</v>
      </c>
      <c r="F49" s="14"/>
      <c r="G49" s="14">
        <v>106680</v>
      </c>
      <c r="H49" s="15">
        <f>E49+F49+G49</f>
        <v>417672</v>
      </c>
    </row>
    <row r="50" spans="1:8" ht="12.75">
      <c r="A50" s="12"/>
      <c r="B50" s="13"/>
      <c r="C50" s="33"/>
      <c r="D50" s="14" t="s">
        <v>21</v>
      </c>
      <c r="E50" s="22"/>
      <c r="F50" s="14"/>
      <c r="G50" s="14"/>
      <c r="H50" s="15">
        <f>E50+F50+G50</f>
        <v>0</v>
      </c>
    </row>
    <row r="51" spans="1:8" ht="12.75">
      <c r="A51" s="12"/>
      <c r="B51" s="13"/>
      <c r="C51" s="33"/>
      <c r="D51" s="14" t="s">
        <v>22</v>
      </c>
      <c r="E51" s="22"/>
      <c r="F51" s="14"/>
      <c r="G51" s="14"/>
      <c r="H51" s="15">
        <f>E51+F51+G51</f>
        <v>0</v>
      </c>
    </row>
    <row r="52" spans="1:8" ht="12.75" customHeight="1">
      <c r="A52" s="12"/>
      <c r="B52" s="13"/>
      <c r="C52" s="33"/>
      <c r="D52" s="14" t="s">
        <v>23</v>
      </c>
      <c r="E52" s="16">
        <f>SUM(E49:E51)</f>
        <v>310992</v>
      </c>
      <c r="F52" s="16">
        <f>SUM(F49:F51)</f>
        <v>0</v>
      </c>
      <c r="G52" s="16">
        <f>SUM(G49:G51)</f>
        <v>106680</v>
      </c>
      <c r="H52" s="17">
        <f>SUM(H49:H51)</f>
        <v>417672</v>
      </c>
    </row>
    <row r="53" spans="1:8" ht="12.75">
      <c r="A53" s="12"/>
      <c r="B53" s="13"/>
      <c r="C53" s="33"/>
      <c r="D53" s="14" t="s">
        <v>24</v>
      </c>
      <c r="E53" s="22"/>
      <c r="F53" s="14"/>
      <c r="G53" s="14"/>
      <c r="H53" s="15">
        <f>E53+F53+G53</f>
        <v>0</v>
      </c>
    </row>
    <row r="54" spans="1:8" ht="12.75">
      <c r="A54" s="12"/>
      <c r="B54" s="13"/>
      <c r="C54" s="33"/>
      <c r="D54" s="14" t="s">
        <v>25</v>
      </c>
      <c r="E54" s="22"/>
      <c r="F54" s="14"/>
      <c r="G54" s="14"/>
      <c r="H54" s="15">
        <f>E54+F54+G54</f>
        <v>0</v>
      </c>
    </row>
    <row r="55" spans="1:8" ht="12.75">
      <c r="A55" s="12"/>
      <c r="B55" s="13"/>
      <c r="C55" s="33"/>
      <c r="D55" s="14" t="s">
        <v>26</v>
      </c>
      <c r="E55" s="22"/>
      <c r="F55" s="14"/>
      <c r="G55" s="14"/>
      <c r="H55" s="15">
        <f>E55+F55+G55</f>
        <v>0</v>
      </c>
    </row>
    <row r="56" spans="1:8" ht="12.75" customHeight="1">
      <c r="A56" s="12"/>
      <c r="B56" s="13"/>
      <c r="C56" s="33"/>
      <c r="D56" s="14" t="s">
        <v>27</v>
      </c>
      <c r="E56" s="16">
        <f>SUM(E53:E55)</f>
        <v>0</v>
      </c>
      <c r="F56" s="16">
        <f>SUM(F53:F55)</f>
        <v>0</v>
      </c>
      <c r="G56" s="16">
        <f>SUM(G53:G55)</f>
        <v>0</v>
      </c>
      <c r="H56" s="17">
        <f>SUM(H53:H55)</f>
        <v>0</v>
      </c>
    </row>
    <row r="57" spans="1:8" ht="13.5" customHeight="1" thickBot="1">
      <c r="A57" s="18"/>
      <c r="B57" s="19"/>
      <c r="C57" s="34"/>
      <c r="D57" s="20" t="s">
        <v>36</v>
      </c>
      <c r="E57" s="20">
        <f>E44+E48+E52+E56</f>
        <v>1033721</v>
      </c>
      <c r="F57" s="20">
        <f>F44+F48+F52+F56</f>
        <v>0</v>
      </c>
      <c r="G57" s="20">
        <f>G44+G48+G52+G56</f>
        <v>213360</v>
      </c>
      <c r="H57" s="21">
        <f>H44+H48+H52+H56</f>
        <v>1247081</v>
      </c>
    </row>
    <row r="58" spans="1:8" ht="12">
      <c r="A58" s="8">
        <v>4</v>
      </c>
      <c r="B58" s="9" t="s">
        <v>32</v>
      </c>
      <c r="C58" s="32" t="s">
        <v>33</v>
      </c>
      <c r="D58" s="10" t="s">
        <v>12</v>
      </c>
      <c r="E58" s="10">
        <v>422096</v>
      </c>
      <c r="F58" s="10">
        <v>28150</v>
      </c>
      <c r="G58" s="10">
        <v>8890</v>
      </c>
      <c r="H58" s="11">
        <f>E58+F58+G58</f>
        <v>459136</v>
      </c>
    </row>
    <row r="59" spans="1:8" ht="12">
      <c r="A59" s="12"/>
      <c r="B59" s="13"/>
      <c r="C59" s="33"/>
      <c r="D59" s="14" t="s">
        <v>13</v>
      </c>
      <c r="E59" s="14">
        <v>383408</v>
      </c>
      <c r="F59" s="14">
        <v>27024</v>
      </c>
      <c r="G59" s="14">
        <v>8890</v>
      </c>
      <c r="H59" s="15">
        <f>E59+F59+G59</f>
        <v>419322</v>
      </c>
    </row>
    <row r="60" spans="1:8" ht="12">
      <c r="A60" s="12"/>
      <c r="B60" s="13"/>
      <c r="C60" s="33"/>
      <c r="D60" s="14" t="s">
        <v>14</v>
      </c>
      <c r="E60" s="14">
        <f>490544-60780</f>
        <v>429764</v>
      </c>
      <c r="F60" s="14">
        <v>32654</v>
      </c>
      <c r="G60" s="14">
        <v>8890</v>
      </c>
      <c r="H60" s="15">
        <f>E60+F60+G60</f>
        <v>471308</v>
      </c>
    </row>
    <row r="61" spans="1:8" ht="12">
      <c r="A61" s="12"/>
      <c r="B61" s="13"/>
      <c r="C61" s="33"/>
      <c r="D61" s="14" t="s">
        <v>15</v>
      </c>
      <c r="E61" s="16">
        <f>SUM(E58:E60)</f>
        <v>1235268</v>
      </c>
      <c r="F61" s="16">
        <f>SUM(F58:F60)</f>
        <v>87828</v>
      </c>
      <c r="G61" s="16">
        <f>SUM(G58:G60)</f>
        <v>26670</v>
      </c>
      <c r="H61" s="17">
        <f>SUM(H58:H60)</f>
        <v>1349766</v>
      </c>
    </row>
    <row r="62" spans="1:8" ht="12">
      <c r="A62" s="12"/>
      <c r="B62" s="13"/>
      <c r="C62" s="33"/>
      <c r="D62" s="14" t="s">
        <v>16</v>
      </c>
      <c r="E62" s="14">
        <v>1296048</v>
      </c>
      <c r="F62" s="14">
        <v>87828</v>
      </c>
      <c r="G62" s="14">
        <v>26670</v>
      </c>
      <c r="H62" s="15">
        <f>E62+F62+G62</f>
        <v>1410546</v>
      </c>
    </row>
    <row r="63" spans="1:8" ht="12.75">
      <c r="A63" s="12"/>
      <c r="B63" s="13"/>
      <c r="C63" s="33"/>
      <c r="D63" s="14" t="s">
        <v>17</v>
      </c>
      <c r="E63" s="22"/>
      <c r="F63" s="14"/>
      <c r="G63" s="14"/>
      <c r="H63" s="15">
        <f>E63+F63+G63</f>
        <v>0</v>
      </c>
    </row>
    <row r="64" spans="1:8" ht="12.75">
      <c r="A64" s="12"/>
      <c r="B64" s="13"/>
      <c r="C64" s="33"/>
      <c r="D64" s="14" t="s">
        <v>18</v>
      </c>
      <c r="E64" s="22"/>
      <c r="F64" s="14"/>
      <c r="G64" s="14"/>
      <c r="H64" s="15">
        <f>E64+F64+G64</f>
        <v>0</v>
      </c>
    </row>
    <row r="65" spans="1:8" ht="12">
      <c r="A65" s="12"/>
      <c r="B65" s="13"/>
      <c r="C65" s="33"/>
      <c r="D65" s="14" t="s">
        <v>19</v>
      </c>
      <c r="E65" s="16">
        <f>SUM(E62:E64)</f>
        <v>1296048</v>
      </c>
      <c r="F65" s="16">
        <f>SUM(F62:F64)</f>
        <v>87828</v>
      </c>
      <c r="G65" s="16">
        <f>SUM(G62:G64)</f>
        <v>26670</v>
      </c>
      <c r="H65" s="17">
        <f>SUM(H62:H64)</f>
        <v>1410546</v>
      </c>
    </row>
    <row r="66" spans="1:8" ht="12.75">
      <c r="A66" s="12"/>
      <c r="B66" s="13"/>
      <c r="C66" s="33"/>
      <c r="D66" s="14" t="s">
        <v>20</v>
      </c>
      <c r="E66" s="22">
        <v>1096656</v>
      </c>
      <c r="F66" s="14">
        <v>74316</v>
      </c>
      <c r="G66" s="14">
        <v>53340</v>
      </c>
      <c r="H66" s="15">
        <f>E66+F66+G66</f>
        <v>1224312</v>
      </c>
    </row>
    <row r="67" spans="1:8" ht="12.75">
      <c r="A67" s="12"/>
      <c r="B67" s="13"/>
      <c r="C67" s="33"/>
      <c r="D67" s="14" t="s">
        <v>21</v>
      </c>
      <c r="E67" s="22"/>
      <c r="F67" s="14"/>
      <c r="G67" s="14"/>
      <c r="H67" s="15">
        <f>E67+F67+G67</f>
        <v>0</v>
      </c>
    </row>
    <row r="68" spans="1:8" ht="12.75">
      <c r="A68" s="12"/>
      <c r="B68" s="13"/>
      <c r="C68" s="33"/>
      <c r="D68" s="14" t="s">
        <v>22</v>
      </c>
      <c r="E68" s="22"/>
      <c r="F68" s="14"/>
      <c r="G68" s="14"/>
      <c r="H68" s="15">
        <f>E68+F68+G68</f>
        <v>0</v>
      </c>
    </row>
    <row r="69" spans="1:8" ht="12">
      <c r="A69" s="12"/>
      <c r="B69" s="13"/>
      <c r="C69" s="33"/>
      <c r="D69" s="14" t="s">
        <v>23</v>
      </c>
      <c r="E69" s="16">
        <f>SUM(E66:E68)</f>
        <v>1096656</v>
      </c>
      <c r="F69" s="16">
        <f>SUM(F66:F68)</f>
        <v>74316</v>
      </c>
      <c r="G69" s="16">
        <f>SUM(G66:G68)</f>
        <v>53340</v>
      </c>
      <c r="H69" s="17">
        <f>SUM(H66:H68)</f>
        <v>1224312</v>
      </c>
    </row>
    <row r="70" spans="1:8" ht="12.75">
      <c r="A70" s="12"/>
      <c r="B70" s="13"/>
      <c r="C70" s="33"/>
      <c r="D70" s="14" t="s">
        <v>24</v>
      </c>
      <c r="E70" s="22"/>
      <c r="F70" s="14"/>
      <c r="G70" s="14"/>
      <c r="H70" s="15">
        <f>E70+F70+G70</f>
        <v>0</v>
      </c>
    </row>
    <row r="71" spans="1:8" ht="12.75">
      <c r="A71" s="12"/>
      <c r="B71" s="13"/>
      <c r="C71" s="33"/>
      <c r="D71" s="14" t="s">
        <v>25</v>
      </c>
      <c r="E71" s="22"/>
      <c r="F71" s="14"/>
      <c r="G71" s="14"/>
      <c r="H71" s="15">
        <f>E71+F71+G71</f>
        <v>0</v>
      </c>
    </row>
    <row r="72" spans="1:8" ht="12.75">
      <c r="A72" s="12"/>
      <c r="B72" s="13"/>
      <c r="C72" s="33"/>
      <c r="D72" s="14" t="s">
        <v>26</v>
      </c>
      <c r="E72" s="22"/>
      <c r="F72" s="14"/>
      <c r="G72" s="14"/>
      <c r="H72" s="15">
        <f>E72+F72+G72</f>
        <v>0</v>
      </c>
    </row>
    <row r="73" spans="1:8" ht="12">
      <c r="A73" s="12"/>
      <c r="B73" s="13"/>
      <c r="C73" s="33"/>
      <c r="D73" s="14" t="s">
        <v>27</v>
      </c>
      <c r="E73" s="16">
        <f>SUM(E70:E72)</f>
        <v>0</v>
      </c>
      <c r="F73" s="16">
        <f>SUM(F70:F72)</f>
        <v>0</v>
      </c>
      <c r="G73" s="16">
        <f>SUM(G70:G72)</f>
        <v>0</v>
      </c>
      <c r="H73" s="17">
        <f>SUM(H70:H72)</f>
        <v>0</v>
      </c>
    </row>
    <row r="74" spans="1:8" ht="12.75" thickBot="1">
      <c r="A74" s="18"/>
      <c r="B74" s="19"/>
      <c r="C74" s="34"/>
      <c r="D74" s="20" t="s">
        <v>36</v>
      </c>
      <c r="E74" s="20">
        <f>E61+E65+E69+E73</f>
        <v>3627972</v>
      </c>
      <c r="F74" s="20">
        <f>F61+F65+F69+F73</f>
        <v>249972</v>
      </c>
      <c r="G74" s="20">
        <f>G61+G65+G69+G73</f>
        <v>106680</v>
      </c>
      <c r="H74" s="21">
        <f>H61+H65+H69+H73</f>
        <v>3984624</v>
      </c>
    </row>
    <row r="75" spans="1:8" ht="12">
      <c r="A75" s="8">
        <v>5</v>
      </c>
      <c r="B75" s="9" t="s">
        <v>34</v>
      </c>
      <c r="C75" s="32" t="s">
        <v>35</v>
      </c>
      <c r="D75" s="10" t="s">
        <v>12</v>
      </c>
      <c r="E75" s="10">
        <v>793104</v>
      </c>
      <c r="F75" s="10">
        <v>69249</v>
      </c>
      <c r="G75" s="10"/>
      <c r="H75" s="11">
        <f>E75+F75+G75</f>
        <v>862353</v>
      </c>
    </row>
    <row r="76" spans="1:8" ht="12">
      <c r="A76" s="12"/>
      <c r="B76" s="13"/>
      <c r="C76" s="33"/>
      <c r="D76" s="14" t="s">
        <v>13</v>
      </c>
      <c r="E76" s="14">
        <v>705312</v>
      </c>
      <c r="F76" s="14">
        <v>58552</v>
      </c>
      <c r="G76" s="14"/>
      <c r="H76" s="15">
        <f>E76+F76+G76</f>
        <v>763864</v>
      </c>
    </row>
    <row r="77" spans="1:8" ht="12">
      <c r="A77" s="12"/>
      <c r="B77" s="13"/>
      <c r="C77" s="33"/>
      <c r="D77" s="14" t="s">
        <v>14</v>
      </c>
      <c r="E77" s="14">
        <f>900240-123772</f>
        <v>776468</v>
      </c>
      <c r="F77" s="14">
        <v>69812</v>
      </c>
      <c r="G77" s="14"/>
      <c r="H77" s="15">
        <f>E77+F77+G77</f>
        <v>846280</v>
      </c>
    </row>
    <row r="78" spans="1:8" ht="12">
      <c r="A78" s="12"/>
      <c r="B78" s="13"/>
      <c r="C78" s="33"/>
      <c r="D78" s="14" t="s">
        <v>15</v>
      </c>
      <c r="E78" s="16">
        <f>SUM(E75:E77)</f>
        <v>2274884</v>
      </c>
      <c r="F78" s="16">
        <f>SUM(F75:F77)</f>
        <v>197613</v>
      </c>
      <c r="G78" s="16">
        <f>SUM(G75:G77)</f>
        <v>0</v>
      </c>
      <c r="H78" s="17">
        <f>SUM(H75:H77)</f>
        <v>2472497</v>
      </c>
    </row>
    <row r="79" spans="1:8" ht="12">
      <c r="A79" s="12"/>
      <c r="B79" s="13"/>
      <c r="C79" s="33"/>
      <c r="D79" s="14" t="s">
        <v>16</v>
      </c>
      <c r="E79" s="14">
        <v>2398656</v>
      </c>
      <c r="F79" s="14">
        <v>197613</v>
      </c>
      <c r="G79" s="14"/>
      <c r="H79" s="15">
        <f>E79+F79+G79</f>
        <v>2596269</v>
      </c>
    </row>
    <row r="80" spans="1:8" ht="12.75">
      <c r="A80" s="12"/>
      <c r="B80" s="13"/>
      <c r="C80" s="33"/>
      <c r="D80" s="14" t="s">
        <v>17</v>
      </c>
      <c r="E80" s="22"/>
      <c r="F80" s="14"/>
      <c r="G80" s="14"/>
      <c r="H80" s="15">
        <f>E80+F80+G80</f>
        <v>0</v>
      </c>
    </row>
    <row r="81" spans="1:8" ht="12.75">
      <c r="A81" s="12"/>
      <c r="B81" s="13"/>
      <c r="C81" s="33"/>
      <c r="D81" s="14" t="s">
        <v>18</v>
      </c>
      <c r="E81" s="22"/>
      <c r="F81" s="14"/>
      <c r="G81" s="14"/>
      <c r="H81" s="15">
        <f>E81+F81+G81</f>
        <v>0</v>
      </c>
    </row>
    <row r="82" spans="1:8" ht="12">
      <c r="A82" s="12"/>
      <c r="B82" s="13"/>
      <c r="C82" s="33"/>
      <c r="D82" s="14" t="s">
        <v>19</v>
      </c>
      <c r="E82" s="16">
        <f>SUM(E79:E81)</f>
        <v>2398656</v>
      </c>
      <c r="F82" s="16">
        <f>SUM(F79:F81)</f>
        <v>197613</v>
      </c>
      <c r="G82" s="16">
        <f>SUM(G79:G81)</f>
        <v>0</v>
      </c>
      <c r="H82" s="17">
        <f>SUM(H79:H81)</f>
        <v>2596269</v>
      </c>
    </row>
    <row r="83" spans="1:8" ht="12.75">
      <c r="A83" s="12"/>
      <c r="B83" s="13"/>
      <c r="C83" s="33"/>
      <c r="D83" s="14" t="s">
        <v>20</v>
      </c>
      <c r="E83" s="22">
        <v>2029632</v>
      </c>
      <c r="F83" s="14">
        <v>167211</v>
      </c>
      <c r="G83" s="14"/>
      <c r="H83" s="15">
        <f>E83+F83+G83</f>
        <v>2196843</v>
      </c>
    </row>
    <row r="84" spans="1:8" ht="12.75">
      <c r="A84" s="12"/>
      <c r="B84" s="13"/>
      <c r="C84" s="33"/>
      <c r="D84" s="14" t="s">
        <v>21</v>
      </c>
      <c r="E84" s="22"/>
      <c r="F84" s="14"/>
      <c r="G84" s="14"/>
      <c r="H84" s="15">
        <f>E84+F84+G84</f>
        <v>0</v>
      </c>
    </row>
    <row r="85" spans="1:8" ht="12.75">
      <c r="A85" s="12"/>
      <c r="B85" s="13"/>
      <c r="C85" s="33"/>
      <c r="D85" s="14" t="s">
        <v>22</v>
      </c>
      <c r="E85" s="22"/>
      <c r="F85" s="14"/>
      <c r="G85" s="14"/>
      <c r="H85" s="15">
        <f>E85+F85+G85</f>
        <v>0</v>
      </c>
    </row>
    <row r="86" spans="1:8" ht="12">
      <c r="A86" s="12"/>
      <c r="B86" s="13"/>
      <c r="C86" s="33"/>
      <c r="D86" s="14" t="s">
        <v>23</v>
      </c>
      <c r="E86" s="16">
        <f>SUM(E83:E85)</f>
        <v>2029632</v>
      </c>
      <c r="F86" s="16">
        <f>SUM(F83:F85)</f>
        <v>167211</v>
      </c>
      <c r="G86" s="16">
        <f>SUM(G83:G85)</f>
        <v>0</v>
      </c>
      <c r="H86" s="17">
        <f>SUM(H83:H85)</f>
        <v>2196843</v>
      </c>
    </row>
    <row r="87" spans="1:8" ht="12.75">
      <c r="A87" s="12"/>
      <c r="B87" s="13"/>
      <c r="C87" s="33"/>
      <c r="D87" s="14" t="s">
        <v>24</v>
      </c>
      <c r="E87" s="22"/>
      <c r="F87" s="14"/>
      <c r="G87" s="14"/>
      <c r="H87" s="15">
        <f>E87+F87+G87</f>
        <v>0</v>
      </c>
    </row>
    <row r="88" spans="1:8" ht="12.75">
      <c r="A88" s="12"/>
      <c r="B88" s="13"/>
      <c r="C88" s="33"/>
      <c r="D88" s="14" t="s">
        <v>25</v>
      </c>
      <c r="E88" s="22"/>
      <c r="F88" s="14"/>
      <c r="G88" s="14"/>
      <c r="H88" s="15">
        <f>E88+F88+G88</f>
        <v>0</v>
      </c>
    </row>
    <row r="89" spans="1:8" ht="12.75">
      <c r="A89" s="12"/>
      <c r="B89" s="13"/>
      <c r="C89" s="33"/>
      <c r="D89" s="14" t="s">
        <v>26</v>
      </c>
      <c r="E89" s="22"/>
      <c r="F89" s="14"/>
      <c r="G89" s="14"/>
      <c r="H89" s="15">
        <f>E89+F89+G89</f>
        <v>0</v>
      </c>
    </row>
    <row r="90" spans="1:8" ht="12">
      <c r="A90" s="12"/>
      <c r="B90" s="13"/>
      <c r="C90" s="33"/>
      <c r="D90" s="14" t="s">
        <v>27</v>
      </c>
      <c r="E90" s="16">
        <f>SUM(E87:E89)</f>
        <v>0</v>
      </c>
      <c r="F90" s="16">
        <f>SUM(F87:F89)</f>
        <v>0</v>
      </c>
      <c r="G90" s="16">
        <f>SUM(G87:G89)</f>
        <v>0</v>
      </c>
      <c r="H90" s="17">
        <f>SUM(H87:H89)</f>
        <v>0</v>
      </c>
    </row>
    <row r="91" spans="1:8" ht="12.75" thickBot="1">
      <c r="A91" s="23"/>
      <c r="B91" s="24"/>
      <c r="C91" s="35"/>
      <c r="D91" s="20" t="s">
        <v>36</v>
      </c>
      <c r="E91" s="20">
        <f>E78+E82+E86+E90</f>
        <v>6703172</v>
      </c>
      <c r="F91" s="20">
        <f>F78+F82+F86+F90</f>
        <v>562437</v>
      </c>
      <c r="G91" s="20">
        <f>G78+G82+G86+G90</f>
        <v>0</v>
      </c>
      <c r="H91" s="21">
        <f>H78+H82+H86+H90</f>
        <v>7265609</v>
      </c>
    </row>
    <row r="92" spans="1:8" ht="12">
      <c r="A92" s="8">
        <v>6</v>
      </c>
      <c r="B92" s="9"/>
      <c r="C92" s="36" t="s">
        <v>9</v>
      </c>
      <c r="D92" s="10" t="s">
        <v>12</v>
      </c>
      <c r="E92" s="45">
        <f aca="true" t="shared" si="0" ref="E92:G94">E7+E41+E58+E75+E24</f>
        <v>1611008</v>
      </c>
      <c r="F92" s="45">
        <f t="shared" si="0"/>
        <v>97399</v>
      </c>
      <c r="G92" s="45">
        <f t="shared" si="0"/>
        <v>35560</v>
      </c>
      <c r="H92" s="46">
        <f>E92+F92+G92</f>
        <v>1743967</v>
      </c>
    </row>
    <row r="93" spans="1:8" ht="12.75" customHeight="1">
      <c r="A93" s="12"/>
      <c r="B93" s="13"/>
      <c r="C93" s="37"/>
      <c r="D93" s="14" t="s">
        <v>13</v>
      </c>
      <c r="E93" s="14">
        <f t="shared" si="0"/>
        <v>1443360</v>
      </c>
      <c r="F93" s="14">
        <f t="shared" si="0"/>
        <v>85576</v>
      </c>
      <c r="G93" s="14">
        <f t="shared" si="0"/>
        <v>35560</v>
      </c>
      <c r="H93" s="15">
        <f>E93+F93+G93</f>
        <v>1564496</v>
      </c>
    </row>
    <row r="94" spans="1:8" ht="12.75" customHeight="1">
      <c r="A94" s="12"/>
      <c r="B94" s="13"/>
      <c r="C94" s="37"/>
      <c r="D94" s="14" t="s">
        <v>14</v>
      </c>
      <c r="E94" s="14">
        <f t="shared" si="0"/>
        <v>1585233</v>
      </c>
      <c r="F94" s="14">
        <f t="shared" si="0"/>
        <v>102466</v>
      </c>
      <c r="G94" s="14">
        <f t="shared" si="0"/>
        <v>48895</v>
      </c>
      <c r="H94" s="15">
        <f>E94+F94+G94</f>
        <v>1736594</v>
      </c>
    </row>
    <row r="95" spans="1:8" ht="12.75" customHeight="1">
      <c r="A95" s="12"/>
      <c r="B95" s="13"/>
      <c r="C95" s="37"/>
      <c r="D95" s="16" t="s">
        <v>15</v>
      </c>
      <c r="E95" s="16">
        <f>SUM(E92:E94)</f>
        <v>4639601</v>
      </c>
      <c r="F95" s="16">
        <f>SUM(F92:F94)</f>
        <v>285441</v>
      </c>
      <c r="G95" s="16">
        <f>SUM(G92:G94)</f>
        <v>120015</v>
      </c>
      <c r="H95" s="17">
        <f>SUM(H92:H94)</f>
        <v>5045057</v>
      </c>
    </row>
    <row r="96" spans="1:8" ht="12.75" customHeight="1">
      <c r="A96" s="12"/>
      <c r="B96" s="13"/>
      <c r="C96" s="37"/>
      <c r="D96" s="14" t="s">
        <v>16</v>
      </c>
      <c r="E96" s="14">
        <f aca="true" t="shared" si="1" ref="E96:G98">E11+E45+E62+E79+E28</f>
        <v>4894032</v>
      </c>
      <c r="F96" s="14">
        <f t="shared" si="1"/>
        <v>285441</v>
      </c>
      <c r="G96" s="14">
        <f t="shared" si="1"/>
        <v>120015</v>
      </c>
      <c r="H96" s="15">
        <f>E96+F96+G96</f>
        <v>5299488</v>
      </c>
    </row>
    <row r="97" spans="1:8" ht="12.75">
      <c r="A97" s="12"/>
      <c r="B97" s="13"/>
      <c r="C97" s="37"/>
      <c r="D97" s="14" t="s">
        <v>17</v>
      </c>
      <c r="E97" s="22">
        <f t="shared" si="1"/>
        <v>0</v>
      </c>
      <c r="F97" s="14">
        <f t="shared" si="1"/>
        <v>0</v>
      </c>
      <c r="G97" s="14">
        <f t="shared" si="1"/>
        <v>0</v>
      </c>
      <c r="H97" s="15">
        <f>E97+F97+G97</f>
        <v>0</v>
      </c>
    </row>
    <row r="98" spans="1:8" ht="12.75">
      <c r="A98" s="12"/>
      <c r="B98" s="13"/>
      <c r="C98" s="37"/>
      <c r="D98" s="14" t="s">
        <v>18</v>
      </c>
      <c r="E98" s="22">
        <f t="shared" si="1"/>
        <v>0</v>
      </c>
      <c r="F98" s="14">
        <f t="shared" si="1"/>
        <v>0</v>
      </c>
      <c r="G98" s="14">
        <f t="shared" si="1"/>
        <v>0</v>
      </c>
      <c r="H98" s="15">
        <f>E98+F98+G98</f>
        <v>0</v>
      </c>
    </row>
    <row r="99" spans="1:8" ht="12.75" customHeight="1">
      <c r="A99" s="12"/>
      <c r="B99" s="13"/>
      <c r="C99" s="37"/>
      <c r="D99" s="16" t="s">
        <v>19</v>
      </c>
      <c r="E99" s="16">
        <f>SUM(E96:E98)</f>
        <v>4894032</v>
      </c>
      <c r="F99" s="16">
        <f>SUM(F96:F98)</f>
        <v>285441</v>
      </c>
      <c r="G99" s="16">
        <f>SUM(G96:G98)</f>
        <v>120015</v>
      </c>
      <c r="H99" s="17">
        <f>SUM(H96:H98)</f>
        <v>5299488</v>
      </c>
    </row>
    <row r="100" spans="1:8" ht="12.75">
      <c r="A100" s="12"/>
      <c r="B100" s="13"/>
      <c r="C100" s="37"/>
      <c r="D100" s="14" t="s">
        <v>20</v>
      </c>
      <c r="E100" s="22">
        <f aca="true" t="shared" si="2" ref="E100:G102">E15+E49+E66+E83+E32</f>
        <v>4141104</v>
      </c>
      <c r="F100" s="14">
        <f t="shared" si="2"/>
        <v>241527</v>
      </c>
      <c r="G100" s="14">
        <f t="shared" si="2"/>
        <v>240030</v>
      </c>
      <c r="H100" s="15">
        <f>E100+F100+G100</f>
        <v>4622661</v>
      </c>
    </row>
    <row r="101" spans="1:8" ht="12.75">
      <c r="A101" s="12"/>
      <c r="B101" s="13"/>
      <c r="C101" s="37"/>
      <c r="D101" s="14" t="s">
        <v>21</v>
      </c>
      <c r="E101" s="22">
        <f t="shared" si="2"/>
        <v>0</v>
      </c>
      <c r="F101" s="14">
        <f t="shared" si="2"/>
        <v>0</v>
      </c>
      <c r="G101" s="14">
        <f t="shared" si="2"/>
        <v>0</v>
      </c>
      <c r="H101" s="15">
        <f>E101+F101+G101</f>
        <v>0</v>
      </c>
    </row>
    <row r="102" spans="1:8" ht="12.75">
      <c r="A102" s="12"/>
      <c r="B102" s="13"/>
      <c r="C102" s="37"/>
      <c r="D102" s="14" t="s">
        <v>22</v>
      </c>
      <c r="E102" s="22">
        <f t="shared" si="2"/>
        <v>0</v>
      </c>
      <c r="F102" s="14">
        <f t="shared" si="2"/>
        <v>0</v>
      </c>
      <c r="G102" s="14">
        <f t="shared" si="2"/>
        <v>0</v>
      </c>
      <c r="H102" s="15">
        <f>E102+F102+G102</f>
        <v>0</v>
      </c>
    </row>
    <row r="103" spans="1:8" ht="12.75" customHeight="1">
      <c r="A103" s="12"/>
      <c r="B103" s="13"/>
      <c r="C103" s="37"/>
      <c r="D103" s="16" t="s">
        <v>23</v>
      </c>
      <c r="E103" s="16">
        <f>SUM(E100:E102)</f>
        <v>4141104</v>
      </c>
      <c r="F103" s="16">
        <f>SUM(F100:F102)</f>
        <v>241527</v>
      </c>
      <c r="G103" s="16">
        <f>SUM(G100:G102)</f>
        <v>240030</v>
      </c>
      <c r="H103" s="17">
        <f>SUM(H100:H102)</f>
        <v>4622661</v>
      </c>
    </row>
    <row r="104" spans="1:8" ht="12.75">
      <c r="A104" s="12"/>
      <c r="B104" s="13"/>
      <c r="C104" s="37"/>
      <c r="D104" s="14" t="s">
        <v>24</v>
      </c>
      <c r="E104" s="22">
        <f aca="true" t="shared" si="3" ref="E104:G106">E19+E53+E70+E87+E36</f>
        <v>0</v>
      </c>
      <c r="F104" s="14">
        <f t="shared" si="3"/>
        <v>0</v>
      </c>
      <c r="G104" s="14">
        <f t="shared" si="3"/>
        <v>0</v>
      </c>
      <c r="H104" s="15">
        <f>E104+F104+G104</f>
        <v>0</v>
      </c>
    </row>
    <row r="105" spans="1:8" ht="12.75">
      <c r="A105" s="12"/>
      <c r="B105" s="13"/>
      <c r="C105" s="37"/>
      <c r="D105" s="14" t="s">
        <v>25</v>
      </c>
      <c r="E105" s="22">
        <f t="shared" si="3"/>
        <v>0</v>
      </c>
      <c r="F105" s="14">
        <f t="shared" si="3"/>
        <v>0</v>
      </c>
      <c r="G105" s="14">
        <f t="shared" si="3"/>
        <v>0</v>
      </c>
      <c r="H105" s="15">
        <f>E105+F105+G105</f>
        <v>0</v>
      </c>
    </row>
    <row r="106" spans="1:8" ht="12.75">
      <c r="A106" s="12"/>
      <c r="B106" s="13"/>
      <c r="C106" s="37"/>
      <c r="D106" s="14" t="s">
        <v>26</v>
      </c>
      <c r="E106" s="22">
        <f t="shared" si="3"/>
        <v>0</v>
      </c>
      <c r="F106" s="14">
        <f t="shared" si="3"/>
        <v>0</v>
      </c>
      <c r="G106" s="14">
        <f t="shared" si="3"/>
        <v>0</v>
      </c>
      <c r="H106" s="15">
        <f>E106+F106+G106</f>
        <v>0</v>
      </c>
    </row>
    <row r="107" spans="1:8" ht="12.75" customHeight="1">
      <c r="A107" s="12"/>
      <c r="B107" s="13"/>
      <c r="C107" s="37"/>
      <c r="D107" s="16" t="s">
        <v>27</v>
      </c>
      <c r="E107" s="16">
        <f>SUM(E104:E106)</f>
        <v>0</v>
      </c>
      <c r="F107" s="16">
        <f>SUM(F104:F106)</f>
        <v>0</v>
      </c>
      <c r="G107" s="16">
        <f>SUM(G104:G106)</f>
        <v>0</v>
      </c>
      <c r="H107" s="17">
        <f>SUM(H104:H106)</f>
        <v>0</v>
      </c>
    </row>
    <row r="108" spans="1:8" ht="13.5" customHeight="1" thickBot="1">
      <c r="A108" s="25"/>
      <c r="B108" s="26"/>
      <c r="C108" s="38"/>
      <c r="D108" s="20" t="s">
        <v>36</v>
      </c>
      <c r="E108" s="27">
        <f>E95+E99+E103+E107</f>
        <v>13674737</v>
      </c>
      <c r="F108" s="27">
        <f>F95+F99+F103+F107</f>
        <v>812409</v>
      </c>
      <c r="G108" s="27">
        <f>G95+G99+G103+G107</f>
        <v>480060</v>
      </c>
      <c r="H108" s="28">
        <f>H95+H99+H103+H107</f>
        <v>14967206</v>
      </c>
    </row>
    <row r="109" spans="1:4" ht="12">
      <c r="A109" s="29"/>
      <c r="B109" s="30"/>
      <c r="C109" s="31"/>
      <c r="D109" s="3"/>
    </row>
  </sheetData>
  <mergeCells count="11">
    <mergeCell ref="A5:A6"/>
    <mergeCell ref="B5:B6"/>
    <mergeCell ref="C5:C6"/>
    <mergeCell ref="D5:D6"/>
    <mergeCell ref="C58:C74"/>
    <mergeCell ref="C75:C91"/>
    <mergeCell ref="C92:C108"/>
    <mergeCell ref="E5:H5"/>
    <mergeCell ref="C7:C23"/>
    <mergeCell ref="C24:C40"/>
    <mergeCell ref="C41:C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2018-01-29T13:02:24Z</cp:lastPrinted>
  <dcterms:created xsi:type="dcterms:W3CDTF">2018-01-29T13:01:09Z</dcterms:created>
  <dcterms:modified xsi:type="dcterms:W3CDTF">2018-05-10T10:18:19Z</dcterms:modified>
  <cp:category/>
  <cp:version/>
  <cp:contentType/>
  <cp:contentStatus/>
</cp:coreProperties>
</file>